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CONTRACT'!$A$1:$AH$40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<sst xmlns="http://schemas.openxmlformats.org/spreadsheetml/2006/main" count="133" uniqueCount="96">
  <si>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</si>
  <si>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</si>
  <si>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</si>
  <si>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</si>
  <si>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</si>
  <si>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</si>
  <si>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</si>
  <si>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</si>
  <si>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</si>
  <si>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</si>
  <si>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</si>
  <si>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</si>
  <si>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</si>
  <si>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</si>
  <si>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</si>
  <si>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</si>
  <si>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</si>
  <si>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</si>
  <si>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</si>
  <si>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</si>
  <si>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</si>
  <si>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</si>
  <si>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</si>
  <si>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</si>
  <si>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</si>
  <si>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</si>
  <si>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</si>
  <si>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</si>
  <si>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</si>
  <si>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</si>
  <si>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</si>
  <si>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</si>
  <si>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</si>
  <si>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</si>
  <si>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</si>
  <si>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</si>
  <si>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</si>
  <si>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</si>
  <si>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</si>
  <si>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</si>
  <si>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</si>
  <si>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</si>
  <si>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</si>
  <si>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</si>
  <si>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</si>
  <si>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</si>
  <si>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</si>
  <si>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</si>
  <si>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</si>
  <si>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</si>
  <si>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</si>
  <si>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</si>
  <si>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</si>
  <si>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</si>
  <si>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</si>
  <si>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</si>
  <si>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</si>
  <si>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</si>
  <si>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</si>
  <si>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</si>
  <si>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</si>
  <si>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</si>
  <si>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</si>
  <si>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</si>
  <si>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</si>
  <si>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</si>
  <si>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</si>
  <si>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</si>
  <si>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</si>
  <si>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</si>
  <si>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</si>
  <si>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</si>
  <si>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</si>
  <si>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</si>
  <si>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</si>
  <si>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</si>
  <si>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</si>
  <si>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</si>
  <si>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</si>
  <si>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</si>
  <si>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</si>
  <si>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</si>
  <si>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</si>
  <si>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>MONITORIZARE IUNIE 2023</t>
  </si>
  <si>
    <t>TOTAL TRIM.III 2023 CU MONITORIZARE</t>
  </si>
  <si>
    <t xml:space="preserve">OCTOMBRIE 2023 </t>
  </si>
  <si>
    <t>IUNIE 2023 DUPA DIMINUARE (VALIDAT)</t>
  </si>
  <si>
    <t>MONITORIZARE IULIE 2023</t>
  </si>
  <si>
    <t>IUNIE 2023 (VALIDAT)</t>
  </si>
  <si>
    <t>IULIE 2023 (VALIDAT)</t>
  </si>
  <si>
    <t>DECEMBRIE 2023</t>
  </si>
  <si>
    <t>AUGUST 2023 (VALIDAT)</t>
  </si>
  <si>
    <t>MONITORIZARE AUGUST 2023</t>
  </si>
  <si>
    <t>NOIEMBRIE 2023</t>
  </si>
  <si>
    <t>SEPTEMBRIE 2023 (VALIDAT)</t>
  </si>
  <si>
    <t>OCTOMBRIE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</si>
</sst>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="106" zoomScaleNormal="106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J9" sqref="AJ9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6" width="19.8515625" style="16" customWidth="1"/>
    <col min="27" max="27" width="21.00390625" style="16" customWidth="1"/>
    <col min="28" max="31" width="19.8515625" style="16" customWidth="1"/>
    <col min="32" max="32" width="22.28125" style="16" customWidth="1"/>
    <col min="33" max="33" width="21.421875" style="21" customWidth="1"/>
    <col min="34" max="34" width="22.7109375" style="16" customWidth="1"/>
    <col min="35" max="35" width="18.140625" style="28" customWidth="1"/>
    <col min="36" max="36" width="10.8515625" style="16" customWidth="1"/>
    <col min="37" max="37" width="12.7109375" style="16" customWidth="1"/>
    <col min="38" max="38" width="11.28125" style="16" customWidth="1"/>
    <col min="39" max="39" width="10.57421875" style="16" customWidth="1"/>
    <col min="40" max="16384" width="9.140625" style="16" customWidth="1"/>
  </cols>
  <sheetData>
    <row r="1" ht="18" customHeight="1"/>
    <row r="2" spans="1:35" s="20" customFormat="1" ht="25.5" customHeight="1">
      <c r="A2" s="30"/>
      <c r="B2" s="20" t="s">
        <v>55</v>
      </c>
      <c r="AI2" s="37"/>
    </row>
    <row r="3" spans="1:35" s="20" customFormat="1" ht="22.5" customHeight="1">
      <c r="A3" s="30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I3" s="37"/>
    </row>
    <row r="4" spans="1:32" ht="23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5" s="27" customFormat="1" ht="93" customHeight="1">
      <c r="A5" s="5" t="s">
        <v>0</v>
      </c>
      <c r="B5" s="2" t="s">
        <v>1</v>
      </c>
      <c r="C5" s="18" t="s">
        <v>20</v>
      </c>
      <c r="D5" s="26" t="s">
        <v>62</v>
      </c>
      <c r="E5" s="26" t="s">
        <v>56</v>
      </c>
      <c r="F5" s="26" t="s">
        <v>63</v>
      </c>
      <c r="G5" s="26" t="s">
        <v>65</v>
      </c>
      <c r="H5" s="26" t="s">
        <v>60</v>
      </c>
      <c r="I5" s="26" t="s">
        <v>61</v>
      </c>
      <c r="J5" s="26" t="s">
        <v>52</v>
      </c>
      <c r="K5" s="26" t="s">
        <v>59</v>
      </c>
      <c r="L5" s="26" t="s">
        <v>68</v>
      </c>
      <c r="M5" s="26" t="s">
        <v>67</v>
      </c>
      <c r="N5" s="26" t="s">
        <v>82</v>
      </c>
      <c r="O5" s="26" t="s">
        <v>69</v>
      </c>
      <c r="P5" s="33" t="s">
        <v>88</v>
      </c>
      <c r="Q5" s="26" t="s">
        <v>78</v>
      </c>
      <c r="R5" s="26" t="s">
        <v>64</v>
      </c>
      <c r="S5" s="26" t="s">
        <v>66</v>
      </c>
      <c r="T5" s="33" t="s">
        <v>89</v>
      </c>
      <c r="U5" s="33" t="s">
        <v>83</v>
      </c>
      <c r="V5" s="33" t="s">
        <v>91</v>
      </c>
      <c r="W5" s="33" t="s">
        <v>87</v>
      </c>
      <c r="X5" s="33" t="s">
        <v>94</v>
      </c>
      <c r="Y5" s="33" t="s">
        <v>92</v>
      </c>
      <c r="Z5" s="33" t="s">
        <v>70</v>
      </c>
      <c r="AA5" s="33" t="s">
        <v>84</v>
      </c>
      <c r="AB5" s="33" t="s">
        <v>85</v>
      </c>
      <c r="AC5" s="33" t="s">
        <v>93</v>
      </c>
      <c r="AD5" s="33" t="s">
        <v>90</v>
      </c>
      <c r="AE5" s="26" t="s">
        <v>71</v>
      </c>
      <c r="AF5" s="26" t="s">
        <v>53</v>
      </c>
      <c r="AG5" s="26" t="s">
        <v>57</v>
      </c>
      <c r="AH5" s="26" t="s">
        <v>58</v>
      </c>
      <c r="AI5" s="31"/>
    </row>
    <row r="6" spans="1:37" ht="55.5" customHeight="1">
      <c r="A6" s="15">
        <v>1</v>
      </c>
      <c r="B6" s="19" t="s">
        <v>79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275756.2</v>
      </c>
      <c r="Y6" s="23">
        <v>333634.42</v>
      </c>
      <c r="Z6" s="23">
        <f>X6+V6+T6</f>
        <v>754535.42</v>
      </c>
      <c r="AA6" s="23">
        <f>Z6+U6+W6+Y6</f>
        <v>1787773.9299999997</v>
      </c>
      <c r="AB6" s="23">
        <v>206651.43</v>
      </c>
      <c r="AC6" s="23">
        <v>183190.94999999998</v>
      </c>
      <c r="AD6" s="23">
        <v>90558.45</v>
      </c>
      <c r="AE6" s="23">
        <f>AD6+AC6+AB6</f>
        <v>480400.82999999996</v>
      </c>
      <c r="AF6" s="23">
        <f>AE6+Z6+R6+J6</f>
        <v>2470852.3200000003</v>
      </c>
      <c r="AG6" s="23">
        <f>E6+H6+I6+M6+O6+Q6+U6+W6+Y6</f>
        <v>2589863.65</v>
      </c>
      <c r="AH6" s="23">
        <f>AF6+AG6</f>
        <v>5060715.970000001</v>
      </c>
      <c r="AJ6" s="28"/>
      <c r="AK6" s="28"/>
    </row>
    <row r="7" spans="1:37" ht="51" customHeight="1">
      <c r="A7" s="15">
        <v>1</v>
      </c>
      <c r="B7" s="19" t="s">
        <v>80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</v>
      </c>
      <c r="U7" s="23">
        <v>7138.38</v>
      </c>
      <c r="V7" s="23">
        <v>34377.16</v>
      </c>
      <c r="W7" s="23">
        <v>9067.26</v>
      </c>
      <c r="X7" s="23">
        <v>36531.85</v>
      </c>
      <c r="Y7" s="23">
        <v>13744.84</v>
      </c>
      <c r="Z7" s="23">
        <f>X7+V7+T7</f>
        <v>107656.75</v>
      </c>
      <c r="AA7" s="23">
        <f>Z7+U7+W7+Y7</f>
        <v>137607.23</v>
      </c>
      <c r="AB7" s="23">
        <v>29098.17</v>
      </c>
      <c r="AC7" s="23">
        <v>25754.17</v>
      </c>
      <c r="AD7" s="23">
        <v>12856.91</v>
      </c>
      <c r="AE7" s="23">
        <f aca="true" t="shared" si="4" ref="AE7:AE34">AD7+AC7+AB7</f>
        <v>67709.25</v>
      </c>
      <c r="AF7" s="23">
        <f>AE7+Z7+R7+J7</f>
        <v>382612.93</v>
      </c>
      <c r="AG7" s="23">
        <f>E7+H7+I7+M7+O7+Q7+U7+W7+Y7</f>
        <v>83936.04999999999</v>
      </c>
      <c r="AH7" s="23">
        <f aca="true" t="shared" si="5" ref="AH7:AH34">AF7+AG7</f>
        <v>466548.98</v>
      </c>
      <c r="AJ7" s="28"/>
      <c r="AK7" s="28"/>
    </row>
    <row r="8" spans="1:37" ht="48" customHeight="1">
      <c r="A8" s="15">
        <v>1</v>
      </c>
      <c r="B8" s="19" t="s">
        <v>81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32445.5</v>
      </c>
      <c r="Y8" s="23">
        <v>19776.56</v>
      </c>
      <c r="Z8" s="23">
        <f>X8+V8+T8</f>
        <v>89506.48000000001</v>
      </c>
      <c r="AA8" s="23">
        <f>Z8+U8+W8+Y8</f>
        <v>153601.84</v>
      </c>
      <c r="AB8" s="23">
        <v>24280.28</v>
      </c>
      <c r="AC8" s="23">
        <v>21497.28</v>
      </c>
      <c r="AD8" s="23">
        <v>10746.96</v>
      </c>
      <c r="AE8" s="23">
        <f t="shared" si="4"/>
        <v>56524.52</v>
      </c>
      <c r="AF8" s="23">
        <f>AE8+Z8+R8+J8</f>
        <v>316221.73</v>
      </c>
      <c r="AG8" s="23">
        <f>E8+H8+I8+M8+O8+Q8+U8+W8+Y8</f>
        <v>203817.49</v>
      </c>
      <c r="AH8" s="23">
        <f t="shared" si="5"/>
        <v>520039.22</v>
      </c>
      <c r="AJ8" s="28"/>
      <c r="AK8" s="28"/>
    </row>
    <row r="9" spans="1:36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50584</v>
      </c>
      <c r="U9" s="23">
        <v>0</v>
      </c>
      <c r="V9" s="23">
        <v>43246</v>
      </c>
      <c r="W9" s="23">
        <v>0</v>
      </c>
      <c r="X9" s="23">
        <v>52383</v>
      </c>
      <c r="Y9" s="23">
        <v>0</v>
      </c>
      <c r="Z9" s="23">
        <f>X9+V9+T9</f>
        <v>146213</v>
      </c>
      <c r="AA9" s="23">
        <f>Z9+U9+W9+Y9</f>
        <v>146213</v>
      </c>
      <c r="AB9" s="23">
        <v>46362.94</v>
      </c>
      <c r="AC9" s="23">
        <v>41220.51</v>
      </c>
      <c r="AD9" s="23">
        <v>20605.55</v>
      </c>
      <c r="AE9" s="23">
        <f t="shared" si="4"/>
        <v>108189</v>
      </c>
      <c r="AF9" s="23">
        <f>AE9+Z9+R9+J9</f>
        <v>440252</v>
      </c>
      <c r="AG9" s="23">
        <f>E9+H9+I9+M9+O9+Q9+U9+W9+Y9</f>
        <v>0</v>
      </c>
      <c r="AH9" s="23">
        <f t="shared" si="5"/>
        <v>440252</v>
      </c>
      <c r="AJ9" s="28"/>
    </row>
    <row r="10" spans="1:37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227198.31</v>
      </c>
      <c r="Y10" s="23">
        <v>299940.73</v>
      </c>
      <c r="Z10" s="23">
        <f>X10+V10+T10</f>
        <v>633587.4099999999</v>
      </c>
      <c r="AA10" s="23">
        <f>Z10+U10+W10+Y10</f>
        <v>1625757.92</v>
      </c>
      <c r="AB10" s="23">
        <v>171544.63</v>
      </c>
      <c r="AC10" s="23">
        <v>151844.75</v>
      </c>
      <c r="AD10" s="23">
        <v>75919.81</v>
      </c>
      <c r="AE10" s="23">
        <f t="shared" si="4"/>
        <v>399309.19</v>
      </c>
      <c r="AF10" s="23">
        <f>AE10+Z10+R10+J10</f>
        <v>2301590.91</v>
      </c>
      <c r="AG10" s="23">
        <f>E10+H10+I10+M10+O10+Q10+U10+W10+Y10</f>
        <v>2925028.25</v>
      </c>
      <c r="AH10" s="23">
        <f t="shared" si="5"/>
        <v>5226619.16</v>
      </c>
      <c r="AJ10" s="28"/>
      <c r="AK10" s="28"/>
    </row>
    <row r="11" spans="1:37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7020.9</v>
      </c>
      <c r="U11" s="23">
        <v>0</v>
      </c>
      <c r="V11" s="23">
        <v>8352.45</v>
      </c>
      <c r="W11" s="23">
        <v>0</v>
      </c>
      <c r="X11" s="23">
        <v>8352.45</v>
      </c>
      <c r="Y11" s="23">
        <v>0</v>
      </c>
      <c r="Z11" s="23">
        <f>X11+V11+T11</f>
        <v>23725.800000000003</v>
      </c>
      <c r="AA11" s="23">
        <f>Z11+U11+W11+Y11</f>
        <v>23725.800000000003</v>
      </c>
      <c r="AB11" s="23">
        <v>7123.13</v>
      </c>
      <c r="AC11" s="23">
        <v>6385.33</v>
      </c>
      <c r="AD11" s="23">
        <v>3183.79</v>
      </c>
      <c r="AE11" s="23">
        <f t="shared" si="4"/>
        <v>16692.25</v>
      </c>
      <c r="AF11" s="23">
        <f>AE11+Z11+R11+J11</f>
        <v>90338.05</v>
      </c>
      <c r="AG11" s="23">
        <f>E11+H11+I11+M11+O11+Q11+U11+W11+Y11</f>
        <v>0</v>
      </c>
      <c r="AH11" s="23">
        <f t="shared" si="5"/>
        <v>90338.05</v>
      </c>
      <c r="AJ11" s="28"/>
      <c r="AK11" s="28"/>
    </row>
    <row r="12" spans="1:36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116305.73</v>
      </c>
      <c r="Y12" s="23">
        <v>345988.46</v>
      </c>
      <c r="Z12" s="23">
        <f>X12+V12+T12</f>
        <v>326556.68</v>
      </c>
      <c r="AA12" s="23">
        <f>Z12+U12+W12+Y12</f>
        <v>1331227.42</v>
      </c>
      <c r="AB12" s="23">
        <v>87492.71</v>
      </c>
      <c r="AC12" s="23">
        <v>77339.71</v>
      </c>
      <c r="AD12" s="23">
        <v>38308.46</v>
      </c>
      <c r="AE12" s="23">
        <f t="shared" si="4"/>
        <v>203140.88</v>
      </c>
      <c r="AF12" s="23">
        <f>AE12+Z12+R12+J12</f>
        <v>1220940.49</v>
      </c>
      <c r="AG12" s="23">
        <f>E12+H12+I12+M12+O12+Q12+U12+W12+Y12</f>
        <v>2660002.88</v>
      </c>
      <c r="AH12" s="23">
        <f t="shared" si="5"/>
        <v>3880943.37</v>
      </c>
      <c r="AJ12" s="28"/>
    </row>
    <row r="13" spans="1:36" ht="39.75" customHeight="1">
      <c r="A13" s="15">
        <v>5</v>
      </c>
      <c r="B13" s="38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49895</v>
      </c>
      <c r="U13" s="23">
        <v>0</v>
      </c>
      <c r="V13" s="23">
        <v>41677</v>
      </c>
      <c r="W13" s="23">
        <v>0</v>
      </c>
      <c r="X13" s="23">
        <v>55178</v>
      </c>
      <c r="Y13" s="23">
        <v>0</v>
      </c>
      <c r="Z13" s="23">
        <f>X13+V13+T13</f>
        <v>146750</v>
      </c>
      <c r="AA13" s="23">
        <f>Z13+U13+W13+Y13</f>
        <v>146750</v>
      </c>
      <c r="AB13" s="23">
        <v>43300.04</v>
      </c>
      <c r="AC13" s="23">
        <v>37823.23</v>
      </c>
      <c r="AD13" s="23">
        <v>18888.129999999997</v>
      </c>
      <c r="AE13" s="23">
        <f t="shared" si="4"/>
        <v>100011.4</v>
      </c>
      <c r="AF13" s="23">
        <f>AE13+Z13+R13+J13</f>
        <v>570811.4</v>
      </c>
      <c r="AG13" s="23">
        <f>E13+H13+I13+M13+O13+Q13+U13+W13+Y13</f>
        <v>0</v>
      </c>
      <c r="AH13" s="23">
        <f t="shared" si="5"/>
        <v>570811.4</v>
      </c>
      <c r="AJ13" s="28"/>
    </row>
    <row r="14" spans="1:37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50570.91</v>
      </c>
      <c r="U14" s="23">
        <v>0</v>
      </c>
      <c r="V14" s="23">
        <v>50200.29</v>
      </c>
      <c r="W14" s="23">
        <v>0</v>
      </c>
      <c r="X14" s="23">
        <v>62238.9</v>
      </c>
      <c r="Y14" s="23">
        <v>0</v>
      </c>
      <c r="Z14" s="23">
        <f>X14+V14+T14</f>
        <v>163010.1</v>
      </c>
      <c r="AA14" s="23">
        <f>Z14+U14+W14+Y14</f>
        <v>163010.1</v>
      </c>
      <c r="AB14" s="23">
        <v>45804.9</v>
      </c>
      <c r="AC14" s="23">
        <v>45804.9</v>
      </c>
      <c r="AD14" s="23">
        <v>22901.62</v>
      </c>
      <c r="AE14" s="23">
        <f t="shared" si="4"/>
        <v>114511.42000000001</v>
      </c>
      <c r="AF14" s="23">
        <f>AE14+Z14+R14+J14</f>
        <v>612342.52</v>
      </c>
      <c r="AG14" s="23">
        <f>E14+H14+I14+M14+O14+Q14+U14+W14+Y14</f>
        <v>0</v>
      </c>
      <c r="AH14" s="23">
        <f t="shared" si="5"/>
        <v>612342.52</v>
      </c>
      <c r="AJ14" s="28"/>
      <c r="AK14" s="28"/>
    </row>
    <row r="15" spans="1:36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119989.65</v>
      </c>
      <c r="Y15" s="23">
        <v>45555.53</v>
      </c>
      <c r="Z15" s="23">
        <f>X15+V15+T15</f>
        <v>332570.88</v>
      </c>
      <c r="AA15" s="23">
        <f>Z15+U15+W15+Y15</f>
        <v>458841.48</v>
      </c>
      <c r="AB15" s="23">
        <v>90391.57</v>
      </c>
      <c r="AC15" s="23">
        <v>80050.98000000001</v>
      </c>
      <c r="AD15" s="23">
        <v>39816.06999999999</v>
      </c>
      <c r="AE15" s="23">
        <f t="shared" si="4"/>
        <v>210258.62</v>
      </c>
      <c r="AF15" s="23">
        <f>AE15+Z15+R15+J15</f>
        <v>1168178.5899999999</v>
      </c>
      <c r="AG15" s="23">
        <f>E15+H15+I15+M15+O15+Q15+U15+W15+Y15</f>
        <v>314191.88</v>
      </c>
      <c r="AH15" s="23">
        <f t="shared" si="5"/>
        <v>1482370.4699999997</v>
      </c>
      <c r="AJ15" s="28"/>
    </row>
    <row r="16" spans="1:36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165124.02</v>
      </c>
      <c r="U16" s="23">
        <v>7275.24</v>
      </c>
      <c r="V16" s="23">
        <v>150367.79</v>
      </c>
      <c r="W16" s="23">
        <v>0</v>
      </c>
      <c r="X16" s="23">
        <v>177040.23</v>
      </c>
      <c r="Y16" s="23">
        <v>0</v>
      </c>
      <c r="Z16" s="23">
        <f>X16+V16+T16</f>
        <v>492532.04000000004</v>
      </c>
      <c r="AA16" s="23">
        <f>Z16+U16+W16+Y16</f>
        <v>499807.28</v>
      </c>
      <c r="AB16" s="23">
        <v>150285.73</v>
      </c>
      <c r="AC16" s="23">
        <v>134970.73</v>
      </c>
      <c r="AD16" s="23">
        <v>67484.51</v>
      </c>
      <c r="AE16" s="23">
        <f t="shared" si="4"/>
        <v>352740.97</v>
      </c>
      <c r="AF16" s="23">
        <f>AE16+Z16+R16+J16</f>
        <v>1634432.59</v>
      </c>
      <c r="AG16" s="23">
        <f>E16+H16+I16+M16+O16+Q16+U16+W16+Y16</f>
        <v>59700.41999999999</v>
      </c>
      <c r="AH16" s="23">
        <f t="shared" si="5"/>
        <v>1694133.01</v>
      </c>
      <c r="AJ16" s="28"/>
    </row>
    <row r="17" spans="1:36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139477.92</v>
      </c>
      <c r="Y17" s="23">
        <v>107272.09</v>
      </c>
      <c r="Z17" s="23">
        <f>X17+V17+T17</f>
        <v>383901.74</v>
      </c>
      <c r="AA17" s="23">
        <f>Z17+U17+W17+Y17</f>
        <v>661675.3099999999</v>
      </c>
      <c r="AB17" s="23">
        <v>105807.54</v>
      </c>
      <c r="AC17" s="23">
        <v>93871.54</v>
      </c>
      <c r="AD17" s="23">
        <v>46931.18</v>
      </c>
      <c r="AE17" s="23">
        <f t="shared" si="4"/>
        <v>246610.26</v>
      </c>
      <c r="AF17" s="23">
        <f>AE17+Z17+R17+J17</f>
        <v>1294553.84</v>
      </c>
      <c r="AG17" s="23">
        <f>E17+H17+I17+M17+O17+Q17+U17+W17+Y17</f>
        <v>753387.2699999999</v>
      </c>
      <c r="AH17" s="23">
        <f t="shared" si="5"/>
        <v>2047941.1099999999</v>
      </c>
      <c r="AJ17" s="28"/>
    </row>
    <row r="18" spans="1:36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13224.29</v>
      </c>
      <c r="U18" s="23">
        <v>0</v>
      </c>
      <c r="V18" s="23">
        <v>16883.59</v>
      </c>
      <c r="W18" s="23">
        <v>0</v>
      </c>
      <c r="X18" s="23">
        <v>19886.15</v>
      </c>
      <c r="Y18" s="23">
        <v>0</v>
      </c>
      <c r="Z18" s="23">
        <f>X18+V18+T18</f>
        <v>49994.030000000006</v>
      </c>
      <c r="AA18" s="23">
        <f>Z18+U18+W18+Y18</f>
        <v>49994.030000000006</v>
      </c>
      <c r="AB18" s="23">
        <v>21568.58</v>
      </c>
      <c r="AC18" s="23">
        <v>21568.58</v>
      </c>
      <c r="AD18" s="23">
        <v>10783.14</v>
      </c>
      <c r="AE18" s="23">
        <f t="shared" si="4"/>
        <v>53920.3</v>
      </c>
      <c r="AF18" s="23">
        <f>AE18+Z18+R18+J18</f>
        <v>208580.33000000002</v>
      </c>
      <c r="AG18" s="23">
        <f>E18+H18+I18+M18+O18+Q18+U18+W18+Y18</f>
        <v>0</v>
      </c>
      <c r="AH18" s="23">
        <f t="shared" si="5"/>
        <v>208580.33000000002</v>
      </c>
      <c r="AJ18" s="28"/>
    </row>
    <row r="19" spans="1:37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12322.46</v>
      </c>
      <c r="U19" s="23">
        <v>0</v>
      </c>
      <c r="V19" s="23">
        <v>9304.52</v>
      </c>
      <c r="W19" s="23">
        <v>0</v>
      </c>
      <c r="X19" s="23">
        <v>17306.59</v>
      </c>
      <c r="Y19" s="23">
        <v>0</v>
      </c>
      <c r="Z19" s="23">
        <f>X19+V19+T19</f>
        <v>38933.57</v>
      </c>
      <c r="AA19" s="23">
        <f>Z19+U19+W19+Y19</f>
        <v>38933.57</v>
      </c>
      <c r="AB19" s="23">
        <v>20965.17</v>
      </c>
      <c r="AC19" s="23">
        <v>20965.17</v>
      </c>
      <c r="AD19" s="23">
        <v>10481.66</v>
      </c>
      <c r="AE19" s="23">
        <f t="shared" si="4"/>
        <v>52412</v>
      </c>
      <c r="AF19" s="23">
        <f>AE19+Z19+R19+J19</f>
        <v>165830.57</v>
      </c>
      <c r="AG19" s="23">
        <f>E19+H19+I19+M19+O19+Q19+U19+W19+Y19</f>
        <v>0</v>
      </c>
      <c r="AH19" s="23">
        <f t="shared" si="5"/>
        <v>165830.57</v>
      </c>
      <c r="AJ19" s="28"/>
      <c r="AK19" s="28"/>
    </row>
    <row r="20" spans="1:36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37656.12</v>
      </c>
      <c r="U20" s="23">
        <v>0</v>
      </c>
      <c r="V20" s="23">
        <v>44929.38</v>
      </c>
      <c r="W20" s="23">
        <v>0</v>
      </c>
      <c r="X20" s="23">
        <v>48359.13</v>
      </c>
      <c r="Y20" s="23">
        <v>0</v>
      </c>
      <c r="Z20" s="23">
        <f>X20+V20+T20</f>
        <v>130944.63</v>
      </c>
      <c r="AA20" s="23">
        <f>Z20+U20+W20+Y20</f>
        <v>130944.63</v>
      </c>
      <c r="AB20" s="23">
        <v>39166.7</v>
      </c>
      <c r="AC20" s="23">
        <v>34125.06</v>
      </c>
      <c r="AD20" s="23">
        <v>17056.629999999997</v>
      </c>
      <c r="AE20" s="23">
        <f t="shared" si="4"/>
        <v>90348.38999999998</v>
      </c>
      <c r="AF20" s="23">
        <f>AE20+Z20+R20+J20</f>
        <v>462829.02</v>
      </c>
      <c r="AG20" s="23">
        <f>E20+H20+I20+M20+O20+Q20+U20+W20+Y20</f>
        <v>0</v>
      </c>
      <c r="AH20" s="23">
        <f t="shared" si="5"/>
        <v>462829.02</v>
      </c>
      <c r="AJ20" s="28"/>
    </row>
    <row r="21" spans="1:36" ht="39.75" customHeight="1">
      <c r="A21" s="15">
        <v>13</v>
      </c>
      <c r="B21" s="39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114798.29</v>
      </c>
      <c r="Y21" s="23">
        <v>19840.72</v>
      </c>
      <c r="Z21" s="23">
        <f>X21+V21+T21</f>
        <v>318528.85</v>
      </c>
      <c r="AA21" s="23">
        <f>Z21+U21+W21+Y21</f>
        <v>391607.68999999994</v>
      </c>
      <c r="AB21" s="23">
        <v>86837.39</v>
      </c>
      <c r="AC21" s="23">
        <v>76933.39</v>
      </c>
      <c r="AD21" s="23">
        <v>38466.37</v>
      </c>
      <c r="AE21" s="23">
        <f t="shared" si="4"/>
        <v>202237.15000000002</v>
      </c>
      <c r="AF21" s="23">
        <f>AE21+Z21+R21+J21</f>
        <v>1125683.85</v>
      </c>
      <c r="AG21" s="23">
        <f>E21+H21+I21+M21+O21+Q21+U21+W21+Y21</f>
        <v>223524.42</v>
      </c>
      <c r="AH21" s="23">
        <f t="shared" si="5"/>
        <v>1349208.27</v>
      </c>
      <c r="AJ21" s="28"/>
    </row>
    <row r="22" spans="1:36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24411.75</v>
      </c>
      <c r="U22" s="23">
        <v>0</v>
      </c>
      <c r="V22" s="23">
        <v>24492.45</v>
      </c>
      <c r="W22" s="23">
        <v>0</v>
      </c>
      <c r="X22" s="23">
        <v>31795.8</v>
      </c>
      <c r="Y22" s="23">
        <v>0</v>
      </c>
      <c r="Z22" s="23">
        <f>X22+V22+T22</f>
        <v>80700</v>
      </c>
      <c r="AA22" s="23">
        <f>Z22+U22+W22+Y22</f>
        <v>80700</v>
      </c>
      <c r="AB22" s="23">
        <v>24873.280000000002</v>
      </c>
      <c r="AC22" s="23">
        <v>22232.38</v>
      </c>
      <c r="AD22" s="23">
        <v>11106.44</v>
      </c>
      <c r="AE22" s="23">
        <f t="shared" si="4"/>
        <v>58212.100000000006</v>
      </c>
      <c r="AF22" s="23">
        <f>AE22+Z22+R22+J22</f>
        <v>304367.1</v>
      </c>
      <c r="AG22" s="23">
        <f>E22+H22+I22+M22+O22+Q22+U22+W22+Y22</f>
        <v>0</v>
      </c>
      <c r="AH22" s="23">
        <f t="shared" si="5"/>
        <v>304367.1</v>
      </c>
      <c r="AJ22" s="28"/>
    </row>
    <row r="23" spans="1:36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48535</v>
      </c>
      <c r="U23" s="23">
        <v>0</v>
      </c>
      <c r="V23" s="23">
        <v>59197</v>
      </c>
      <c r="W23" s="23">
        <v>0</v>
      </c>
      <c r="X23" s="23">
        <v>63549</v>
      </c>
      <c r="Y23" s="23">
        <v>0</v>
      </c>
      <c r="Z23" s="23">
        <f>X23+V23+T23</f>
        <v>171281</v>
      </c>
      <c r="AA23" s="23">
        <f>Z23+U23+W23+Y23</f>
        <v>171281</v>
      </c>
      <c r="AB23" s="23">
        <v>49798.82</v>
      </c>
      <c r="AC23" s="23">
        <v>43962.31</v>
      </c>
      <c r="AD23" s="23">
        <v>21823.309999999998</v>
      </c>
      <c r="AE23" s="23">
        <f t="shared" si="4"/>
        <v>115584.44</v>
      </c>
      <c r="AF23" s="23">
        <f>AE23+Z23+R23+J23</f>
        <v>631255.44</v>
      </c>
      <c r="AG23" s="23">
        <f>E23+H23+I23+M23+O23+Q23+U23+W23+Y23</f>
        <v>0</v>
      </c>
      <c r="AH23" s="23">
        <f t="shared" si="5"/>
        <v>631255.44</v>
      </c>
      <c r="AJ23" s="28"/>
    </row>
    <row r="24" spans="1:37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118810.07</v>
      </c>
      <c r="Y24" s="23">
        <v>8485.75</v>
      </c>
      <c r="Z24" s="23">
        <f>X24+V24+T24</f>
        <v>338556.31</v>
      </c>
      <c r="AA24" s="23">
        <f>Z24+U24+W24+Y24</f>
        <v>524117.3</v>
      </c>
      <c r="AB24" s="23">
        <v>96390.56</v>
      </c>
      <c r="AC24" s="23">
        <v>81479.88</v>
      </c>
      <c r="AD24" s="23">
        <v>37886.74</v>
      </c>
      <c r="AE24" s="23">
        <f t="shared" si="4"/>
        <v>215757.18</v>
      </c>
      <c r="AF24" s="23">
        <f>AE24+Z24+R24+J24</f>
        <v>1143350.4</v>
      </c>
      <c r="AG24" s="23">
        <f>E24+H24+I24+M24+O24+Q24+U24+W24+Y24</f>
        <v>1180762.93</v>
      </c>
      <c r="AH24" s="23">
        <f t="shared" si="5"/>
        <v>2324113.33</v>
      </c>
      <c r="AJ24" s="28"/>
      <c r="AK24" s="28"/>
    </row>
    <row r="25" spans="1:37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15131.25</v>
      </c>
      <c r="U25" s="23">
        <v>0</v>
      </c>
      <c r="V25" s="23">
        <v>14404.95</v>
      </c>
      <c r="W25" s="23">
        <v>0</v>
      </c>
      <c r="X25" s="23">
        <v>17876.55</v>
      </c>
      <c r="Y25" s="23">
        <v>0</v>
      </c>
      <c r="Z25" s="23">
        <f>X25+V25+T25</f>
        <v>47412.75</v>
      </c>
      <c r="AA25" s="23">
        <f>Z25+U25+W25+Y25</f>
        <v>47412.75</v>
      </c>
      <c r="AB25" s="23">
        <v>85338.89</v>
      </c>
      <c r="AC25" s="23">
        <v>85338.89</v>
      </c>
      <c r="AD25" s="23">
        <v>42669.21</v>
      </c>
      <c r="AE25" s="23">
        <f t="shared" si="4"/>
        <v>213346.99</v>
      </c>
      <c r="AF25" s="23">
        <f>AE25+Z25+R25+J25</f>
        <v>331170.74</v>
      </c>
      <c r="AG25" s="23">
        <f>E25+H25+I25+M25+O25+Q25+U25+W25+Y25</f>
        <v>0</v>
      </c>
      <c r="AH25" s="23">
        <f t="shared" si="5"/>
        <v>331170.74</v>
      </c>
      <c r="AJ25" s="28"/>
      <c r="AK25" s="28"/>
    </row>
    <row r="26" spans="1:37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30630.56</v>
      </c>
      <c r="U26" s="23">
        <v>0</v>
      </c>
      <c r="V26" s="23">
        <v>39554.75</v>
      </c>
      <c r="W26" s="23">
        <v>0</v>
      </c>
      <c r="X26" s="23">
        <v>41939</v>
      </c>
      <c r="Y26" s="23">
        <v>0</v>
      </c>
      <c r="Z26" s="23">
        <f>X26+V26+T26</f>
        <v>112124.31</v>
      </c>
      <c r="AA26" s="23">
        <f>Z26+U26+W26+Y26</f>
        <v>112124.31</v>
      </c>
      <c r="AB26" s="23">
        <v>69430.62</v>
      </c>
      <c r="AC26" s="23">
        <v>69430.62</v>
      </c>
      <c r="AD26" s="23">
        <v>34705.509999999995</v>
      </c>
      <c r="AE26" s="23">
        <f t="shared" si="4"/>
        <v>173566.75</v>
      </c>
      <c r="AF26" s="23">
        <f>AE26+Z26+R26+J26</f>
        <v>467419.06</v>
      </c>
      <c r="AG26" s="23">
        <f>E26+H26+I26+M26+O26+Q26+U26+W26+Y26</f>
        <v>0</v>
      </c>
      <c r="AH26" s="23">
        <f t="shared" si="5"/>
        <v>467419.06</v>
      </c>
      <c r="AJ26" s="28"/>
      <c r="AK26" s="28"/>
    </row>
    <row r="27" spans="1:37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11352.02</v>
      </c>
      <c r="U27" s="23">
        <v>0</v>
      </c>
      <c r="V27" s="23">
        <v>12059.44</v>
      </c>
      <c r="W27" s="23">
        <v>0</v>
      </c>
      <c r="X27" s="23">
        <v>16048.88</v>
      </c>
      <c r="Y27" s="23">
        <v>0</v>
      </c>
      <c r="Z27" s="23">
        <f>X27+V27+T27</f>
        <v>39460.34</v>
      </c>
      <c r="AA27" s="23">
        <f>Z27+U27+W27+Y27</f>
        <v>39460.34</v>
      </c>
      <c r="AB27" s="23">
        <v>21319.56</v>
      </c>
      <c r="AC27" s="23">
        <v>21319.56</v>
      </c>
      <c r="AD27" s="23">
        <v>10657.970000000001</v>
      </c>
      <c r="AE27" s="23">
        <f t="shared" si="4"/>
        <v>53297.090000000004</v>
      </c>
      <c r="AF27" s="23">
        <f>AE27+Z27+R27+J27</f>
        <v>169553.43</v>
      </c>
      <c r="AG27" s="23">
        <f>E27+H27+I27+M27+O27+Q27+U27+W27+Y27</f>
        <v>0</v>
      </c>
      <c r="AH27" s="23">
        <f t="shared" si="5"/>
        <v>169553.43</v>
      </c>
      <c r="AJ27" s="28"/>
      <c r="AK27" s="28"/>
    </row>
    <row r="28" spans="1:37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143659.98</v>
      </c>
      <c r="U28" s="23">
        <v>0</v>
      </c>
      <c r="V28" s="23">
        <v>174655.65</v>
      </c>
      <c r="W28" s="23">
        <v>0</v>
      </c>
      <c r="X28" s="23">
        <v>185115.9</v>
      </c>
      <c r="Y28" s="23">
        <v>0</v>
      </c>
      <c r="Z28" s="23">
        <f>X28+V28+T28</f>
        <v>503431.53</v>
      </c>
      <c r="AA28" s="23">
        <f>Z28+U28+W28+Y28</f>
        <v>503431.53</v>
      </c>
      <c r="AB28" s="23">
        <v>191859.49</v>
      </c>
      <c r="AC28" s="23">
        <v>191859.49</v>
      </c>
      <c r="AD28" s="23">
        <v>95929.58</v>
      </c>
      <c r="AE28" s="23">
        <f t="shared" si="4"/>
        <v>479648.56</v>
      </c>
      <c r="AF28" s="23">
        <f>AE28+Z28+R28+J28</f>
        <v>1602977.09</v>
      </c>
      <c r="AG28" s="23">
        <f>E28+H28+I28+M28+O28+Q28+U28+W28+Y28</f>
        <v>0</v>
      </c>
      <c r="AH28" s="23">
        <f t="shared" si="5"/>
        <v>1602977.09</v>
      </c>
      <c r="AJ28" s="28"/>
      <c r="AK28" s="28"/>
    </row>
    <row r="29" spans="1:37" ht="39.75" customHeight="1">
      <c r="A29" s="15">
        <v>21</v>
      </c>
      <c r="B29" s="32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26093.68</v>
      </c>
      <c r="U29" s="23">
        <v>0</v>
      </c>
      <c r="V29" s="23">
        <v>29018.6</v>
      </c>
      <c r="W29" s="23">
        <v>0</v>
      </c>
      <c r="X29" s="23">
        <v>28280.98</v>
      </c>
      <c r="Y29" s="23">
        <v>0</v>
      </c>
      <c r="Z29" s="23">
        <f>X29+V29+T29</f>
        <v>83393.26000000001</v>
      </c>
      <c r="AA29" s="23">
        <f>Z29+U29+W29+Y29</f>
        <v>83393.26000000001</v>
      </c>
      <c r="AB29" s="23">
        <v>33429.34</v>
      </c>
      <c r="AC29" s="23">
        <v>33429.34</v>
      </c>
      <c r="AD29" s="23">
        <v>16705.46</v>
      </c>
      <c r="AE29" s="23">
        <f t="shared" si="4"/>
        <v>83564.13999999998</v>
      </c>
      <c r="AF29" s="23">
        <f>AE29+Z29+R29+J29</f>
        <v>321952.4</v>
      </c>
      <c r="AG29" s="23">
        <f>E29+H29+I29+M29+O29+Q29+U29+W29+Y29</f>
        <v>0</v>
      </c>
      <c r="AH29" s="23">
        <f t="shared" si="5"/>
        <v>321952.4</v>
      </c>
      <c r="AJ29" s="28"/>
      <c r="AK29" s="28"/>
    </row>
    <row r="30" spans="1:36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25178.4</v>
      </c>
      <c r="U30" s="23">
        <v>0</v>
      </c>
      <c r="V30" s="23">
        <v>25057.35</v>
      </c>
      <c r="W30" s="23">
        <v>0</v>
      </c>
      <c r="X30" s="23">
        <v>32764.2</v>
      </c>
      <c r="Y30" s="23">
        <v>0</v>
      </c>
      <c r="Z30" s="23">
        <f>X30+V30+T30</f>
        <v>82999.95000000001</v>
      </c>
      <c r="AA30" s="23">
        <f>Z30+U30+W30+Y30</f>
        <v>82999.95000000001</v>
      </c>
      <c r="AB30" s="23">
        <v>25571.61</v>
      </c>
      <c r="AC30" s="23">
        <v>22880.77</v>
      </c>
      <c r="AD30" s="23">
        <v>11427.019999999999</v>
      </c>
      <c r="AE30" s="23">
        <f t="shared" si="4"/>
        <v>59879.4</v>
      </c>
      <c r="AF30" s="23">
        <f>AE30+Z30+R30+J30</f>
        <v>300375.35</v>
      </c>
      <c r="AG30" s="23">
        <f>E30+H30+I30+M30+O30+Q30+U30+W30+Y30</f>
        <v>0</v>
      </c>
      <c r="AH30" s="23">
        <f t="shared" si="5"/>
        <v>300375.35</v>
      </c>
      <c r="AJ30" s="28"/>
    </row>
    <row r="31" spans="1:36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187517.45</v>
      </c>
      <c r="Y31" s="23">
        <v>98851.64</v>
      </c>
      <c r="Z31" s="23">
        <f>X31+V31+T31</f>
        <v>559441.66</v>
      </c>
      <c r="AA31" s="23">
        <f>Z31+U31+W31+Y31</f>
        <v>869352.4400000001</v>
      </c>
      <c r="AB31" s="23">
        <v>151873.99</v>
      </c>
      <c r="AC31" s="23">
        <v>133446.91999999998</v>
      </c>
      <c r="AD31" s="23">
        <v>66202.81000000001</v>
      </c>
      <c r="AE31" s="23">
        <f t="shared" si="4"/>
        <v>351523.72</v>
      </c>
      <c r="AF31" s="23">
        <f>AE31+Z31+R31+J31</f>
        <v>1948990.9</v>
      </c>
      <c r="AG31" s="23">
        <f>E31+H31+I31+M31+O31+Q31+U31+W31+Y31</f>
        <v>786576.5399999999</v>
      </c>
      <c r="AH31" s="23">
        <f t="shared" si="5"/>
        <v>2735567.44</v>
      </c>
      <c r="AJ31" s="28"/>
    </row>
    <row r="32" spans="1:36" ht="39.75" customHeight="1">
      <c r="A32" s="34">
        <v>24</v>
      </c>
      <c r="B32" s="36" t="s">
        <v>72</v>
      </c>
      <c r="C32" s="10" t="s">
        <v>75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79906.58</v>
      </c>
      <c r="Y32" s="23">
        <v>37047.41</v>
      </c>
      <c r="Z32" s="23">
        <f>X32+V32+T32</f>
        <v>203347.75999999998</v>
      </c>
      <c r="AA32" s="23">
        <f>Z32+U32+W32+Y32</f>
        <v>251188.58</v>
      </c>
      <c r="AB32" s="23">
        <v>62210.68</v>
      </c>
      <c r="AC32" s="23">
        <v>55888.68</v>
      </c>
      <c r="AD32" s="23">
        <v>27939.88</v>
      </c>
      <c r="AE32" s="23">
        <f t="shared" si="4"/>
        <v>146039.24</v>
      </c>
      <c r="AF32" s="23">
        <f>AE32+Z32+R32+J32</f>
        <v>349387</v>
      </c>
      <c r="AG32" s="23">
        <f>E32+H32+I32+M32+O32+Q32+U32+W32+Y32</f>
        <v>47840.82000000001</v>
      </c>
      <c r="AH32" s="23">
        <f t="shared" si="5"/>
        <v>397227.82</v>
      </c>
      <c r="AJ32" s="28"/>
    </row>
    <row r="33" spans="1:36" ht="39.75" customHeight="1">
      <c r="A33" s="34">
        <v>25</v>
      </c>
      <c r="B33" s="36" t="s">
        <v>73</v>
      </c>
      <c r="C33" s="10" t="s">
        <v>76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20422</v>
      </c>
      <c r="U33" s="23">
        <v>0</v>
      </c>
      <c r="V33" s="23">
        <v>23044</v>
      </c>
      <c r="W33" s="23">
        <v>0</v>
      </c>
      <c r="X33" s="23">
        <v>31042.64</v>
      </c>
      <c r="Y33" s="23">
        <v>0</v>
      </c>
      <c r="Z33" s="23">
        <f>X33+V33+T33</f>
        <v>74508.64</v>
      </c>
      <c r="AA33" s="23">
        <f>Z33+U33+W33+Y33</f>
        <v>74508.64</v>
      </c>
      <c r="AB33" s="23">
        <v>31607.39</v>
      </c>
      <c r="AC33" s="23">
        <v>31607.39</v>
      </c>
      <c r="AD33" s="23">
        <v>15802.960000000001</v>
      </c>
      <c r="AE33" s="23">
        <f t="shared" si="4"/>
        <v>79017.73999999999</v>
      </c>
      <c r="AF33" s="23">
        <f>AE33+Z33+R33+J33</f>
        <v>153526.38</v>
      </c>
      <c r="AG33" s="23">
        <f>E33+H33+I33+M33+O33+Q33+U33+W33+Y33</f>
        <v>0</v>
      </c>
      <c r="AH33" s="23">
        <f t="shared" si="5"/>
        <v>153526.38</v>
      </c>
      <c r="AJ33" s="28"/>
    </row>
    <row r="34" spans="1:36" ht="39.75" customHeight="1">
      <c r="A34" s="34">
        <v>26</v>
      </c>
      <c r="B34" s="36" t="s">
        <v>74</v>
      </c>
      <c r="C34" s="10" t="s">
        <v>77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55825.41</v>
      </c>
      <c r="U34" s="23">
        <v>0</v>
      </c>
      <c r="V34" s="23">
        <v>55825.41</v>
      </c>
      <c r="W34" s="23">
        <v>38952.59</v>
      </c>
      <c r="X34" s="23">
        <v>72239.44</v>
      </c>
      <c r="Y34" s="23">
        <v>60111.59</v>
      </c>
      <c r="Z34" s="23">
        <f>X34+V34+T34</f>
        <v>183890.26</v>
      </c>
      <c r="AA34" s="23">
        <f>Z34+U34+W34+Y34</f>
        <v>282954.44</v>
      </c>
      <c r="AB34" s="23">
        <v>56267.55</v>
      </c>
      <c r="AC34" s="23">
        <v>50550.55</v>
      </c>
      <c r="AD34" s="23">
        <v>25274.640000000003</v>
      </c>
      <c r="AE34" s="23">
        <f t="shared" si="4"/>
        <v>132092.74</v>
      </c>
      <c r="AF34" s="23">
        <f>AE34+Z34+R34+J34</f>
        <v>315983</v>
      </c>
      <c r="AG34" s="23">
        <f>E34+H34+I34+M34+O34+Q34+U34+W34+Y34</f>
        <v>99064.18</v>
      </c>
      <c r="AH34" s="23">
        <f t="shared" si="5"/>
        <v>415047.18</v>
      </c>
      <c r="AJ34" s="28"/>
    </row>
    <row r="35" spans="1:37" s="27" customFormat="1" ht="41.25" customHeight="1">
      <c r="A35" s="6"/>
      <c r="B35" s="35" t="s">
        <v>2</v>
      </c>
      <c r="C35" s="11"/>
      <c r="D35" s="4">
        <f>SUM(D6:D34)</f>
        <v>1678839.1599999997</v>
      </c>
      <c r="E35" s="4">
        <f aca="true" t="shared" si="6" ref="E35:AH35">SUM(E6:E34)</f>
        <v>1131640.05</v>
      </c>
      <c r="F35" s="4">
        <f t="shared" si="6"/>
        <v>1877761.6699999997</v>
      </c>
      <c r="G35" s="4">
        <f t="shared" si="6"/>
        <v>1942737.1600000001</v>
      </c>
      <c r="H35" s="4">
        <f t="shared" si="6"/>
        <v>1193013.8399999999</v>
      </c>
      <c r="I35" s="4">
        <f t="shared" si="6"/>
        <v>1338161.3300000003</v>
      </c>
      <c r="J35" s="4">
        <f t="shared" si="6"/>
        <v>5499337.989999999</v>
      </c>
      <c r="K35" s="4">
        <f t="shared" si="6"/>
        <v>9162153.21</v>
      </c>
      <c r="L35" s="4">
        <f t="shared" si="6"/>
        <v>1885913.93</v>
      </c>
      <c r="M35" s="4">
        <f t="shared" si="6"/>
        <v>1551585.8399999999</v>
      </c>
      <c r="N35" s="4">
        <f t="shared" si="6"/>
        <v>1994799.97</v>
      </c>
      <c r="O35" s="4">
        <f t="shared" si="6"/>
        <v>960000.07</v>
      </c>
      <c r="P35" s="4">
        <f t="shared" si="6"/>
        <v>1590265.8699999999</v>
      </c>
      <c r="Q35" s="4">
        <f t="shared" si="6"/>
        <v>1502395.0299999998</v>
      </c>
      <c r="R35" s="4">
        <f t="shared" si="6"/>
        <v>5470979.77</v>
      </c>
      <c r="S35" s="4">
        <f t="shared" si="6"/>
        <v>9484960.71</v>
      </c>
      <c r="T35" s="4">
        <f t="shared" si="6"/>
        <v>2107224.1</v>
      </c>
      <c r="U35" s="4">
        <f t="shared" si="6"/>
        <v>1409250.1299999997</v>
      </c>
      <c r="V35" s="4">
        <f t="shared" si="6"/>
        <v>2102136.66</v>
      </c>
      <c r="W35" s="4">
        <f t="shared" si="6"/>
        <v>1451400.75</v>
      </c>
      <c r="X35" s="4">
        <f t="shared" si="6"/>
        <v>2410134.39</v>
      </c>
      <c r="Y35" s="4">
        <f t="shared" si="6"/>
        <v>1390249.74</v>
      </c>
      <c r="Z35" s="4">
        <f t="shared" si="6"/>
        <v>6619495.149999998</v>
      </c>
      <c r="AA35" s="4">
        <f t="shared" si="6"/>
        <v>10870395.769999998</v>
      </c>
      <c r="AB35" s="4">
        <f t="shared" si="6"/>
        <v>2076652.6900000002</v>
      </c>
      <c r="AC35" s="4">
        <f t="shared" si="6"/>
        <v>1896773.0599999998</v>
      </c>
      <c r="AD35" s="4">
        <f t="shared" si="6"/>
        <v>943120.7699999999</v>
      </c>
      <c r="AE35" s="4">
        <f t="shared" si="6"/>
        <v>4916546.5200000005</v>
      </c>
      <c r="AF35" s="4">
        <f t="shared" si="6"/>
        <v>22506359.429999996</v>
      </c>
      <c r="AG35" s="4">
        <f t="shared" si="6"/>
        <v>11927696.78</v>
      </c>
      <c r="AH35" s="4">
        <f t="shared" si="6"/>
        <v>34434056.21000001</v>
      </c>
      <c r="AI35" s="31"/>
      <c r="AJ35" s="31"/>
      <c r="AK35" s="31"/>
    </row>
    <row r="36" spans="1:37" s="27" customFormat="1" ht="41.2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31"/>
      <c r="AJ36" s="31"/>
      <c r="AK36" s="31"/>
    </row>
    <row r="37" spans="2:32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5" s="27" customFormat="1" ht="90" customHeight="1">
      <c r="A38" s="7" t="s">
        <v>0</v>
      </c>
      <c r="B38" s="3" t="s">
        <v>1</v>
      </c>
      <c r="C38" s="18" t="s">
        <v>20</v>
      </c>
      <c r="D38" s="26" t="s">
        <v>62</v>
      </c>
      <c r="E38" s="26" t="s">
        <v>56</v>
      </c>
      <c r="F38" s="26" t="s">
        <v>63</v>
      </c>
      <c r="G38" s="26" t="s">
        <v>65</v>
      </c>
      <c r="H38" s="26" t="s">
        <v>60</v>
      </c>
      <c r="I38" s="26" t="s">
        <v>61</v>
      </c>
      <c r="J38" s="26" t="s">
        <v>52</v>
      </c>
      <c r="K38" s="26" t="s">
        <v>59</v>
      </c>
      <c r="L38" s="26" t="s">
        <v>68</v>
      </c>
      <c r="M38" s="26" t="s">
        <v>67</v>
      </c>
      <c r="N38" s="26" t="s">
        <v>82</v>
      </c>
      <c r="O38" s="26" t="s">
        <v>69</v>
      </c>
      <c r="P38" s="33" t="s">
        <v>86</v>
      </c>
      <c r="Q38" s="26" t="s">
        <v>78</v>
      </c>
      <c r="R38" s="26" t="s">
        <v>64</v>
      </c>
      <c r="S38" s="26" t="s">
        <v>66</v>
      </c>
      <c r="T38" s="33" t="s">
        <v>89</v>
      </c>
      <c r="U38" s="33" t="s">
        <v>83</v>
      </c>
      <c r="V38" s="33" t="s">
        <v>91</v>
      </c>
      <c r="W38" s="33" t="s">
        <v>87</v>
      </c>
      <c r="X38" s="33" t="s">
        <v>94</v>
      </c>
      <c r="Y38" s="33" t="s">
        <v>92</v>
      </c>
      <c r="Z38" s="33" t="s">
        <v>70</v>
      </c>
      <c r="AA38" s="33" t="s">
        <v>84</v>
      </c>
      <c r="AB38" s="33" t="s">
        <v>95</v>
      </c>
      <c r="AC38" s="33" t="s">
        <v>93</v>
      </c>
      <c r="AD38" s="33" t="s">
        <v>90</v>
      </c>
      <c r="AE38" s="26" t="s">
        <v>71</v>
      </c>
      <c r="AF38" s="26" t="s">
        <v>53</v>
      </c>
      <c r="AG38" s="26" t="s">
        <v>57</v>
      </c>
      <c r="AH38" s="26" t="s">
        <v>58</v>
      </c>
      <c r="AI38" s="31"/>
    </row>
    <row r="39" spans="1:37" ht="40.5" customHeight="1">
      <c r="A39" s="40">
        <v>1</v>
      </c>
      <c r="B39" s="41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43026</v>
      </c>
      <c r="U39" s="23">
        <v>0</v>
      </c>
      <c r="V39" s="23">
        <v>1818</v>
      </c>
      <c r="W39" s="23">
        <v>0</v>
      </c>
      <c r="X39" s="23">
        <v>43026</v>
      </c>
      <c r="Y39" s="23">
        <v>0</v>
      </c>
      <c r="Z39" s="23">
        <f>X39+V39+T39</f>
        <v>87870</v>
      </c>
      <c r="AA39" s="23">
        <f>Z39+U39+W39+Y39</f>
        <v>87870</v>
      </c>
      <c r="AB39" s="23">
        <v>214168.08000000002</v>
      </c>
      <c r="AC39" s="23">
        <v>39118.08</v>
      </c>
      <c r="AD39" s="23">
        <v>19413.84</v>
      </c>
      <c r="AE39" s="23">
        <f>AD39+AC39+AB39</f>
        <v>272700</v>
      </c>
      <c r="AF39" s="23">
        <f>AE39+Z39+R39+J39</f>
        <v>520770</v>
      </c>
      <c r="AG39" s="23">
        <f>E39+H39+I39+M39+O39+Q39+U39+W39+Y39</f>
        <v>0</v>
      </c>
      <c r="AH39" s="23">
        <f>AF39+AG39</f>
        <v>520770</v>
      </c>
      <c r="AK39" s="28"/>
    </row>
    <row r="40" spans="1:35" s="27" customFormat="1" ht="42.75" customHeight="1">
      <c r="A40" s="29"/>
      <c r="B40" s="1" t="s">
        <v>2</v>
      </c>
      <c r="C40" s="11"/>
      <c r="D40" s="4">
        <f aca="true" t="shared" si="7" ref="D40:AH40">D39</f>
        <v>25200</v>
      </c>
      <c r="E40" s="4">
        <f t="shared" si="7"/>
        <v>0</v>
      </c>
      <c r="F40" s="4">
        <f t="shared" si="7"/>
        <v>33750</v>
      </c>
      <c r="G40" s="4">
        <f t="shared" si="7"/>
        <v>31050</v>
      </c>
      <c r="H40" s="4">
        <f t="shared" si="7"/>
        <v>0</v>
      </c>
      <c r="I40" s="4">
        <f t="shared" si="7"/>
        <v>0</v>
      </c>
      <c r="J40" s="4">
        <f t="shared" si="7"/>
        <v>90000</v>
      </c>
      <c r="K40" s="4">
        <f t="shared" si="7"/>
        <v>90000</v>
      </c>
      <c r="L40" s="4">
        <f t="shared" si="7"/>
        <v>22950</v>
      </c>
      <c r="M40" s="4">
        <f t="shared" si="7"/>
        <v>0</v>
      </c>
      <c r="N40" s="4">
        <f>N39</f>
        <v>31050</v>
      </c>
      <c r="O40" s="4">
        <f>O39</f>
        <v>0</v>
      </c>
      <c r="P40" s="4">
        <f t="shared" si="7"/>
        <v>16200</v>
      </c>
      <c r="Q40" s="4">
        <f t="shared" si="7"/>
        <v>0</v>
      </c>
      <c r="R40" s="4">
        <f t="shared" si="7"/>
        <v>70200</v>
      </c>
      <c r="S40" s="4">
        <f t="shared" si="7"/>
        <v>70200</v>
      </c>
      <c r="T40" s="4">
        <f t="shared" si="7"/>
        <v>43026</v>
      </c>
      <c r="U40" s="4">
        <f t="shared" si="7"/>
        <v>0</v>
      </c>
      <c r="V40" s="4">
        <f t="shared" si="7"/>
        <v>1818</v>
      </c>
      <c r="W40" s="4">
        <f t="shared" si="7"/>
        <v>0</v>
      </c>
      <c r="X40" s="4">
        <f t="shared" si="7"/>
        <v>43026</v>
      </c>
      <c r="Y40" s="4">
        <f t="shared" si="7"/>
        <v>0</v>
      </c>
      <c r="Z40" s="4">
        <f t="shared" si="7"/>
        <v>87870</v>
      </c>
      <c r="AA40" s="4">
        <f t="shared" si="7"/>
        <v>87870</v>
      </c>
      <c r="AB40" s="4">
        <f t="shared" si="7"/>
        <v>214168.08000000002</v>
      </c>
      <c r="AC40" s="4">
        <f t="shared" si="7"/>
        <v>39118.08</v>
      </c>
      <c r="AD40" s="4">
        <f t="shared" si="7"/>
        <v>19413.84</v>
      </c>
      <c r="AE40" s="4">
        <f t="shared" si="7"/>
        <v>272700</v>
      </c>
      <c r="AF40" s="4">
        <f t="shared" si="7"/>
        <v>520770</v>
      </c>
      <c r="AG40" s="4">
        <f t="shared" si="7"/>
        <v>0</v>
      </c>
      <c r="AH40" s="4">
        <f t="shared" si="7"/>
        <v>520770</v>
      </c>
      <c r="AI40" s="31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2023-10-13T06:27:07Z</cp:lastPrinted>
  <dcterms:created xsi:type="dcterms:W3CDTF">2008-07-09T17:17:44Z</dcterms:created>
  <dcterms:modified xsi:type="dcterms:W3CDTF">2023-11-07T13:18:59Z</dcterms:modified>
  <cp:category/>
  <cp:version/>
  <cp:contentType/>
  <cp:contentStatus/>
</cp:coreProperties>
</file>